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" yWindow="12" windowWidth="12120" windowHeight="9120"/>
  </bookViews>
  <sheets>
    <sheet name="Startup Expenses" sheetId="1" r:id="rId1"/>
  </sheets>
  <definedNames>
    <definedName name="_xlnm.Print_Area" localSheetId="0">'Startup Expenses'!#REF!</definedName>
  </definedNames>
  <calcPr calcId="125725"/>
</workbook>
</file>

<file path=xl/calcChain.xml><?xml version="1.0" encoding="utf-8"?>
<calcChain xmlns="http://schemas.openxmlformats.org/spreadsheetml/2006/main">
  <c r="B62" i="1"/>
  <c r="B42"/>
  <c r="B118" s="1"/>
  <c r="B79" l="1"/>
  <c r="B80" s="1"/>
  <c r="B101" l="1"/>
  <c r="B93"/>
  <c r="B11"/>
  <c r="B112" s="1"/>
  <c r="B108"/>
  <c r="B23"/>
  <c r="B18"/>
  <c r="B115" l="1"/>
  <c r="B119"/>
  <c r="B120" s="1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B11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A40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Install mulch path, plants, &amp; wetland plants</t>
        </r>
      </text>
    </comment>
    <comment ref="A41" authorId="1">
      <text>
        <r>
          <rPr>
            <b/>
            <sz val="9"/>
            <color indexed="81"/>
            <rFont val="Tahoma"/>
            <family val="2"/>
          </rPr>
          <t xml:space="preserve">Big Daddy:
Dig out swale, install Weir,
Remove Ivy, Blackberry,  Install Snag, and logs and detention trenches </t>
        </r>
      </text>
    </comment>
    <comment ref="A45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6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  <comment ref="A64" authorId="0">
      <text>
        <r>
          <rPr>
            <b/>
            <sz val="8"/>
            <color indexed="81"/>
            <rFont val="Tahoma"/>
            <family val="2"/>
          </rPr>
          <t>Remodeling expenses for leased premises.</t>
        </r>
      </text>
    </comment>
    <comment ref="D74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D75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76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Install mulch path, plants, &amp; wetland plants</t>
        </r>
      </text>
    </comment>
    <comment ref="A77" authorId="1">
      <text>
        <r>
          <rPr>
            <b/>
            <sz val="9"/>
            <color indexed="81"/>
            <rFont val="Tahoma"/>
            <family val="2"/>
          </rPr>
          <t xml:space="preserve">Big Daddy:
Dig out swale, install Weir,
Remove Ivy, Blackberry,  Install Snag, and logs and detention trenches </t>
        </r>
      </text>
    </comment>
    <comment ref="D77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98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</commentList>
</comments>
</file>

<file path=xl/sharedStrings.xml><?xml version="1.0" encoding="utf-8"?>
<sst xmlns="http://schemas.openxmlformats.org/spreadsheetml/2006/main" count="129" uniqueCount="108">
  <si>
    <t>Startup Expenses</t>
  </si>
  <si>
    <t>Sources of Capital</t>
  </si>
  <si>
    <t>Total Investment</t>
  </si>
  <si>
    <t>Bank Loans</t>
  </si>
  <si>
    <t>Bank 3</t>
  </si>
  <si>
    <t>Bank 4</t>
  </si>
  <si>
    <t>Total Bank Loans</t>
  </si>
  <si>
    <t>Other Loans</t>
  </si>
  <si>
    <t>Source 1</t>
  </si>
  <si>
    <t>Source 2</t>
  </si>
  <si>
    <t>Total Other Loans</t>
  </si>
  <si>
    <t>Location and Admin Expenses</t>
  </si>
  <si>
    <t>Total Location and Admin Expenses</t>
  </si>
  <si>
    <t>Total Inventory</t>
  </si>
  <si>
    <t>Signage</t>
  </si>
  <si>
    <t>Other Expenses</t>
  </si>
  <si>
    <t>Total Other Expenses</t>
  </si>
  <si>
    <t>Reserve for Contingencies</t>
  </si>
  <si>
    <t>Summary Statement</t>
  </si>
  <si>
    <t>Total Source of Funds</t>
  </si>
  <si>
    <t>Advertising and Promotional Expenses</t>
  </si>
  <si>
    <t>Advertising</t>
  </si>
  <si>
    <t>Other investor</t>
  </si>
  <si>
    <t>Travel/entertainment</t>
  </si>
  <si>
    <t>Other expense 2</t>
  </si>
  <si>
    <t>Owners' and other investments</t>
  </si>
  <si>
    <t>Location/administration expenses</t>
  </si>
  <si>
    <t>Owners' Investment Cooke Riverside Properties LLC.</t>
  </si>
  <si>
    <t>Rieko Ohno-Smith 25%</t>
  </si>
  <si>
    <t>Todd Smith 72%</t>
  </si>
  <si>
    <t>Calvin S. Smith 3%</t>
  </si>
  <si>
    <t>Bank 1 CITI</t>
  </si>
  <si>
    <t>Pre construction to get Short Plat</t>
  </si>
  <si>
    <t>Construction Costs</t>
  </si>
  <si>
    <t>Total Construction Costs</t>
  </si>
  <si>
    <t>House 3</t>
  </si>
  <si>
    <t>House 4</t>
  </si>
  <si>
    <t>House 5</t>
  </si>
  <si>
    <t>House 1</t>
  </si>
  <si>
    <t>House 6</t>
  </si>
  <si>
    <t>House 7</t>
  </si>
  <si>
    <t>House 8</t>
  </si>
  <si>
    <t>House 9</t>
  </si>
  <si>
    <t>Website</t>
  </si>
  <si>
    <t>Monthly Mtg payment</t>
  </si>
  <si>
    <t xml:space="preserve"> Inventory</t>
  </si>
  <si>
    <t>LLC incorporation WA</t>
  </si>
  <si>
    <t>LLC incorporation Yearly</t>
  </si>
  <si>
    <t>Total RE Development Expenses</t>
  </si>
  <si>
    <t>Cooke Riverside Properties, LLC.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</si>
  <si>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</si>
  <si>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</si>
  <si>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</si>
  <si>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</si>
  <si>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</si>
  <si>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</si>
  <si>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Telephone</t>
  </si>
  <si>
    <t>Utilities</t>
  </si>
  <si>
    <t>Insurance</t>
  </si>
  <si>
    <t>Taxes(real estate, WA.)</t>
  </si>
  <si>
    <t>Home Loan Interest</t>
  </si>
  <si>
    <t>Other expenses (specify)</t>
  </si>
  <si>
    <t>Health Insurance</t>
  </si>
  <si>
    <t>Misc. (unspecified)</t>
  </si>
  <si>
    <t xml:space="preserve">Architectural </t>
  </si>
  <si>
    <t>Structural Eng.</t>
  </si>
  <si>
    <t>Archit. landscpDNW</t>
  </si>
  <si>
    <t>Geo Tech Eng</t>
  </si>
  <si>
    <t>Tree service</t>
  </si>
  <si>
    <t>Utilities installation</t>
  </si>
  <si>
    <t>Excavation Foundatn</t>
  </si>
  <si>
    <t>Foundation contractor</t>
  </si>
  <si>
    <t>Road contractor</t>
  </si>
  <si>
    <t>Buiilder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</si>
  <si>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</si>
  <si>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</si>
  <si>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</si>
  <si>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</si>
  <si>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</si>
  <si>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</si>
  <si>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</si>
  <si>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Realty Sales Force</t>
  </si>
  <si>
    <t>Construction Loan</t>
  </si>
  <si>
    <t>Total Start-up Expenses</t>
  </si>
  <si>
    <t xml:space="preserve">Real Estate Dev. Costs </t>
  </si>
  <si>
    <t>Civil Eng- Blueline</t>
  </si>
  <si>
    <t>RE Development Epenses</t>
  </si>
  <si>
    <t>Less RE Developmt Exp</t>
  </si>
  <si>
    <t xml:space="preserve">House 2 </t>
  </si>
  <si>
    <t>Landscape Architect KLLA</t>
  </si>
  <si>
    <t>Sewall Wetland Consult</t>
  </si>
  <si>
    <t>Wetland Landscaping</t>
  </si>
  <si>
    <t>Wetland Construction</t>
  </si>
  <si>
    <t>Excavation Utilities</t>
  </si>
  <si>
    <t>Landscaping</t>
  </si>
  <si>
    <t>Contingency</t>
  </si>
  <si>
    <t>LoanWetland &amp; Infrastructure</t>
  </si>
  <si>
    <t>Total Adv. and Prom. Expenses</t>
  </si>
  <si>
    <t>Security and Collateral for Loan Proposal</t>
  </si>
  <si>
    <t>Real Estate 13325A Macadam Rd</t>
  </si>
  <si>
    <t>Real Estate 13325B Macadam Rd</t>
  </si>
  <si>
    <t>Existing Property Value</t>
  </si>
  <si>
    <t>Phase1_ 5 Lots Short Plat Recorded</t>
  </si>
  <si>
    <t>Phase2_4 Lots Short Plat Recored</t>
  </si>
  <si>
    <t>Description</t>
  </si>
  <si>
    <t>Amount</t>
  </si>
  <si>
    <t>Short Plat Costs</t>
  </si>
  <si>
    <t>Unemcumbered Wetland Mitigation Plan Approved&lt;Market Value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</si>
</sst>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.00"/>
    <numFmt numFmtId="165" formatCode="0.0"/>
  </numFmts>
  <fonts count="15">
    <font>
      <sz val="10"/>
      <name val="Arial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Book Antiqua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2" fillId="0" borderId="0"/>
    <xf numFmtId="0" fontId="12" fillId="0" borderId="0"/>
    <xf numFmtId="44" fontId="13" fillId="0" borderId="0" applyFont="0" applyFill="0" applyBorder="0" applyAlignment="0" applyProtection="0"/>
  </cellStyleXfs>
  <cellXfs count="49">
    <xf numFmtId="0" fontId="0" fillId="0" borderId="0" xfId="0"/>
    <xf numFmtId="164" fontId="2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/>
    <xf numFmtId="0" fontId="5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wrapText="1"/>
      <protection locked="0"/>
    </xf>
    <xf numFmtId="42" fontId="2" fillId="0" borderId="0" xfId="0" applyNumberFormat="1" applyFont="1" applyFill="1" applyBorder="1" applyAlignment="1" applyProtection="1">
      <protection locked="0"/>
    </xf>
    <xf numFmtId="164" fontId="2" fillId="0" borderId="0" xfId="0" applyNumberFormat="1" applyFont="1" applyFill="1" applyBorder="1" applyAlignment="1" applyProtection="1">
      <protection locked="0"/>
    </xf>
    <xf numFmtId="41" fontId="2" fillId="0" borderId="0" xfId="0" applyNumberFormat="1" applyFont="1" applyFill="1" applyBorder="1" applyAlignment="1" applyProtection="1">
      <protection locked="0"/>
    </xf>
    <xf numFmtId="42" fontId="2" fillId="0" borderId="1" xfId="0" applyNumberFormat="1" applyFont="1" applyFill="1" applyBorder="1"/>
    <xf numFmtId="42" fontId="2" fillId="0" borderId="0" xfId="0" applyNumberFormat="1" applyFont="1" applyFill="1" applyBorder="1"/>
    <xf numFmtId="41" fontId="2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7" fillId="0" borderId="0" xfId="0" applyFont="1" applyFill="1" applyBorder="1" applyAlignment="1" applyProtection="1"/>
    <xf numFmtId="0" fontId="8" fillId="0" borderId="0" xfId="0" applyFont="1" applyFill="1" applyBorder="1" applyAlignment="1" applyProtection="1"/>
    <xf numFmtId="0" fontId="6" fillId="0" borderId="0" xfId="0" applyFont="1" applyFill="1" applyBorder="1" applyAlignment="1">
      <alignment wrapText="1"/>
    </xf>
    <xf numFmtId="3" fontId="11" fillId="0" borderId="0" xfId="0" applyNumberFormat="1" applyFont="1" applyBorder="1" applyAlignment="1">
      <alignment wrapText="1"/>
    </xf>
    <xf numFmtId="3" fontId="11" fillId="0" borderId="0" xfId="0" applyNumberFormat="1" applyFont="1" applyBorder="1" applyAlignment="1">
      <alignment horizontal="right" wrapText="1"/>
    </xf>
    <xf numFmtId="165" fontId="11" fillId="0" borderId="0" xfId="0" applyNumberFormat="1" applyFont="1" applyBorder="1" applyAlignment="1">
      <alignment horizontal="right" wrapText="1"/>
    </xf>
    <xf numFmtId="3" fontId="11" fillId="0" borderId="0" xfId="0" applyNumberFormat="1" applyFont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3" fontId="11" fillId="0" borderId="0" xfId="0" applyNumberFormat="1" applyFont="1" applyBorder="1" applyAlignment="1">
      <alignment horizontal="left"/>
    </xf>
    <xf numFmtId="41" fontId="2" fillId="0" borderId="0" xfId="0" applyNumberFormat="1" applyFont="1" applyFill="1" applyBorder="1" applyAlignment="1">
      <alignment horizontal="left"/>
    </xf>
    <xf numFmtId="42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wrapText="1"/>
    </xf>
    <xf numFmtId="3" fontId="2" fillId="0" borderId="0" xfId="0" applyNumberFormat="1" applyFont="1" applyFill="1" applyBorder="1" applyAlignment="1">
      <alignment wrapText="1"/>
    </xf>
    <xf numFmtId="3" fontId="11" fillId="0" borderId="0" xfId="0" applyNumberFormat="1" applyFont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2" fontId="3" fillId="0" borderId="1" xfId="0" applyNumberFormat="1" applyFont="1" applyFill="1" applyBorder="1"/>
    <xf numFmtId="42" fontId="3" fillId="0" borderId="2" xfId="0" applyNumberFormat="1" applyFont="1" applyFill="1" applyBorder="1"/>
    <xf numFmtId="3" fontId="3" fillId="0" borderId="0" xfId="0" applyNumberFormat="1" applyFont="1" applyFill="1" applyBorder="1" applyAlignment="1">
      <alignment wrapText="1"/>
    </xf>
    <xf numFmtId="0" fontId="14" fillId="0" borderId="0" xfId="0" applyFont="1"/>
    <xf numFmtId="42" fontId="2" fillId="0" borderId="0" xfId="0" applyNumberFormat="1" applyFont="1" applyFill="1" applyBorder="1" applyAlignment="1">
      <alignment horizontal="right"/>
    </xf>
    <xf numFmtId="42" fontId="2" fillId="0" borderId="0" xfId="3" applyNumberFormat="1" applyFont="1" applyFill="1" applyBorder="1"/>
    <xf numFmtId="42" fontId="2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0" fillId="0" borderId="0" xfId="0" applyAlignment="1"/>
    <xf numFmtId="0" fontId="11" fillId="0" borderId="0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42" fontId="2" fillId="0" borderId="0" xfId="3" applyNumberFormat="1" applyFont="1" applyBorder="1" applyAlignment="1">
      <alignment horizontal="right" wrapText="1"/>
    </xf>
    <xf numFmtId="42" fontId="3" fillId="0" borderId="3" xfId="3" applyNumberFormat="1" applyFont="1" applyBorder="1" applyAlignment="1">
      <alignment horizontal="right"/>
    </xf>
    <xf numFmtId="42" fontId="3" fillId="0" borderId="3" xfId="3" applyNumberFormat="1" applyFont="1" applyBorder="1" applyAlignment="1">
      <alignment horizontal="right" wrapText="1"/>
    </xf>
  </cellXfs>
  <cellStyles count="4">
    <cellStyle name="Currency" xfId="3" builtinId="4"/>
    <cellStyle name="Normal" xfId="0" builtinId="0"/>
    <cellStyle name="Normal 4" xfId="1"/>
    <cellStyle name="Normal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7"/>
  <sheetViews>
    <sheetView showGridLines="0" tabSelected="1" topLeftCell="A60" workbookViewId="0">
      <selection activeCell="A63" sqref="A63"/>
    </sheetView>
  </sheetViews>
  <sheetFormatPr defaultRowHeight="13.2"/>
  <cols>
    <col min="1" max="1" width="33.21875" style="4" customWidth="1"/>
    <col min="2" max="2" width="12.5546875" style="4" customWidth="1"/>
    <col min="3" max="3" width="10" style="4" customWidth="1"/>
    <col min="4" max="4" width="19.21875" style="4" customWidth="1"/>
    <col min="5" max="5" width="15.109375" style="4" customWidth="1"/>
    <col min="6" max="6" width="12.44140625" style="4" customWidth="1"/>
    <col min="7" max="7" width="13" style="4" customWidth="1"/>
    <col min="8" max="16384" width="8.88671875" style="4"/>
  </cols>
  <sheetData>
    <row r="1" spans="1:4" ht="21">
      <c r="A1" s="18" t="s">
        <v>0</v>
      </c>
    </row>
    <row r="2" spans="1:4" ht="23.4" customHeight="1">
      <c r="A2" s="17" t="s">
        <v>49</v>
      </c>
    </row>
    <row r="3" spans="1:4" ht="6" customHeight="1"/>
    <row r="4" spans="1:4" ht="18.600000000000001" customHeight="1">
      <c r="A4" s="5" t="s">
        <v>1</v>
      </c>
    </row>
    <row r="5" spans="1:4" ht="6" customHeight="1">
      <c r="A5" s="6"/>
      <c r="B5" s="7"/>
      <c r="C5" s="7"/>
      <c r="D5" s="7"/>
    </row>
    <row r="6" spans="1:4" ht="26.4">
      <c r="A6" s="8" t="s">
        <v>27</v>
      </c>
      <c r="B6" s="7"/>
      <c r="C6" s="7"/>
      <c r="D6" s="7"/>
    </row>
    <row r="7" spans="1:4">
      <c r="A7" s="9" t="s">
        <v>29</v>
      </c>
      <c r="B7" s="10">
        <v>500000</v>
      </c>
      <c r="C7" s="10"/>
      <c r="D7" s="11"/>
    </row>
    <row r="8" spans="1:4">
      <c r="A8" s="9" t="s">
        <v>28</v>
      </c>
      <c r="B8" s="12">
        <v>250000</v>
      </c>
      <c r="C8" s="12"/>
      <c r="D8" s="11"/>
    </row>
    <row r="9" spans="1:4">
      <c r="A9" s="9" t="s">
        <v>30</v>
      </c>
      <c r="B9" s="12">
        <v>0</v>
      </c>
      <c r="C9" s="12"/>
      <c r="D9" s="11"/>
    </row>
    <row r="10" spans="1:4">
      <c r="A10" s="9" t="s">
        <v>22</v>
      </c>
      <c r="B10" s="12">
        <v>0</v>
      </c>
      <c r="C10" s="12"/>
      <c r="D10" s="11"/>
    </row>
    <row r="11" spans="1:4">
      <c r="A11" s="2" t="s">
        <v>2</v>
      </c>
      <c r="B11" s="13">
        <f>SUM(B7:B10)</f>
        <v>750000</v>
      </c>
      <c r="C11" s="14"/>
      <c r="D11" s="1"/>
    </row>
    <row r="12" spans="1:4" ht="7.5" customHeight="1">
      <c r="A12" s="6"/>
    </row>
    <row r="13" spans="1:4">
      <c r="A13" s="3" t="s">
        <v>3</v>
      </c>
    </row>
    <row r="14" spans="1:4">
      <c r="A14" s="6" t="s">
        <v>31</v>
      </c>
      <c r="B14" s="14">
        <v>242000</v>
      </c>
      <c r="C14" s="14"/>
      <c r="D14" s="1"/>
    </row>
    <row r="15" spans="1:4" ht="3.6" customHeight="1">
      <c r="A15" s="6"/>
      <c r="B15" s="15"/>
      <c r="C15" s="15"/>
      <c r="D15" s="1"/>
    </row>
    <row r="16" spans="1:4" ht="5.25" hidden="1" customHeight="1">
      <c r="A16" s="6" t="s">
        <v>4</v>
      </c>
      <c r="B16" s="15">
        <v>0</v>
      </c>
      <c r="C16" s="15"/>
      <c r="D16" s="1"/>
    </row>
    <row r="17" spans="1:4" ht="5.25" hidden="1" customHeight="1">
      <c r="A17" s="6" t="s">
        <v>5</v>
      </c>
      <c r="B17" s="15">
        <v>0</v>
      </c>
      <c r="C17" s="15"/>
      <c r="D17" s="1"/>
    </row>
    <row r="18" spans="1:4">
      <c r="A18" s="2" t="s">
        <v>6</v>
      </c>
      <c r="B18" s="13">
        <f>SUM(B14:B17)</f>
        <v>242000</v>
      </c>
      <c r="C18" s="14"/>
      <c r="D18" s="1"/>
    </row>
    <row r="19" spans="1:4" ht="6.75" hidden="1" customHeight="1">
      <c r="A19" s="6"/>
    </row>
    <row r="20" spans="1:4" hidden="1">
      <c r="A20" s="3" t="s">
        <v>7</v>
      </c>
    </row>
    <row r="21" spans="1:4" hidden="1">
      <c r="A21" s="6" t="s">
        <v>8</v>
      </c>
      <c r="B21" s="14">
        <v>0</v>
      </c>
      <c r="C21" s="14"/>
      <c r="D21" s="1"/>
    </row>
    <row r="22" spans="1:4" hidden="1">
      <c r="A22" s="6" t="s">
        <v>9</v>
      </c>
      <c r="B22" s="15">
        <v>0</v>
      </c>
      <c r="C22" s="15"/>
      <c r="D22" s="1"/>
    </row>
    <row r="23" spans="1:4" hidden="1">
      <c r="A23" s="2" t="s">
        <v>10</v>
      </c>
      <c r="B23" s="13">
        <f>SUM(B21:B22)</f>
        <v>0</v>
      </c>
      <c r="C23" s="14"/>
      <c r="D23" s="1"/>
    </row>
    <row r="24" spans="1:4" ht="4.5" customHeight="1">
      <c r="A24" s="2"/>
      <c r="B24" s="14"/>
      <c r="C24" s="14"/>
      <c r="D24" s="1"/>
    </row>
    <row r="25" spans="1:4" ht="4.2" hidden="1" customHeight="1">
      <c r="A25" s="6"/>
    </row>
    <row r="26" spans="1:4" ht="15.6">
      <c r="A26" s="16" t="s">
        <v>0</v>
      </c>
    </row>
    <row r="27" spans="1:4" ht="7.2" customHeight="1">
      <c r="A27" s="6"/>
    </row>
    <row r="28" spans="1:4" ht="15.6" customHeight="1">
      <c r="A28" s="3" t="s">
        <v>84</v>
      </c>
    </row>
    <row r="29" spans="1:4" ht="14.4" customHeight="1">
      <c r="A29" s="19" t="s">
        <v>32</v>
      </c>
    </row>
    <row r="30" spans="1:4" ht="14.4" customHeight="1">
      <c r="A30" s="29" t="s">
        <v>64</v>
      </c>
      <c r="B30" s="46">
        <v>20000</v>
      </c>
      <c r="C30" s="21"/>
    </row>
    <row r="31" spans="1:4" ht="14.4" customHeight="1">
      <c r="A31" s="29" t="s">
        <v>66</v>
      </c>
      <c r="B31" s="46">
        <v>9000</v>
      </c>
      <c r="C31" s="21"/>
    </row>
    <row r="32" spans="1:4" ht="14.4" customHeight="1">
      <c r="A32" s="29" t="s">
        <v>89</v>
      </c>
      <c r="B32" s="46">
        <v>7600</v>
      </c>
      <c r="C32" s="21"/>
    </row>
    <row r="33" spans="1:3" ht="14.4" customHeight="1">
      <c r="A33" s="29" t="s">
        <v>67</v>
      </c>
      <c r="B33" s="46">
        <v>10000</v>
      </c>
      <c r="C33" s="21"/>
    </row>
    <row r="34" spans="1:3" ht="14.4" customHeight="1">
      <c r="A34" s="30" t="s">
        <v>85</v>
      </c>
      <c r="B34" s="46">
        <v>29100</v>
      </c>
      <c r="C34" s="21"/>
    </row>
    <row r="35" spans="1:3" ht="14.4" customHeight="1">
      <c r="A35" s="29" t="s">
        <v>79</v>
      </c>
      <c r="B35" s="46">
        <v>7000</v>
      </c>
      <c r="C35" s="21"/>
    </row>
    <row r="36" spans="1:3" ht="14.4" customHeight="1">
      <c r="A36" s="29" t="s">
        <v>76</v>
      </c>
      <c r="B36" s="46">
        <v>13000</v>
      </c>
      <c r="C36" s="21"/>
    </row>
    <row r="37" spans="1:3" ht="14.4" customHeight="1">
      <c r="A37" s="29" t="s">
        <v>90</v>
      </c>
      <c r="B37" s="46">
        <v>4500</v>
      </c>
      <c r="C37" s="21"/>
    </row>
    <row r="38" spans="1:3" ht="14.4" customHeight="1">
      <c r="A38" s="29" t="s">
        <v>74</v>
      </c>
      <c r="B38" s="46">
        <v>5680</v>
      </c>
      <c r="C38" s="21"/>
    </row>
    <row r="39" spans="1:3" ht="14.4" customHeight="1">
      <c r="A39" s="30" t="s">
        <v>80</v>
      </c>
      <c r="B39" s="46">
        <v>1000</v>
      </c>
      <c r="C39" s="21"/>
    </row>
    <row r="40" spans="1:3" ht="14.4" customHeight="1">
      <c r="A40" s="29" t="s">
        <v>91</v>
      </c>
      <c r="B40" s="46">
        <v>4000</v>
      </c>
      <c r="C40" s="21"/>
    </row>
    <row r="41" spans="1:3" ht="14.4" customHeight="1">
      <c r="A41" s="29" t="s">
        <v>92</v>
      </c>
      <c r="B41" s="46">
        <v>8000</v>
      </c>
      <c r="C41" s="31"/>
    </row>
    <row r="42" spans="1:3" ht="15" customHeight="1" thickBot="1">
      <c r="A42" s="45" t="s">
        <v>48</v>
      </c>
      <c r="B42" s="47">
        <f>SUM(B30:B41)</f>
        <v>118880</v>
      </c>
      <c r="C42" s="31"/>
    </row>
    <row r="43" spans="1:3" ht="6.6" customHeight="1" thickTop="1">
      <c r="A43" s="20"/>
      <c r="B43" s="21"/>
      <c r="C43" s="31"/>
    </row>
    <row r="44" spans="1:3">
      <c r="A44" s="3" t="s">
        <v>11</v>
      </c>
    </row>
    <row r="45" spans="1:3" ht="14.4" customHeight="1">
      <c r="A45" s="6" t="s">
        <v>50</v>
      </c>
      <c r="B45" s="46">
        <v>24500</v>
      </c>
    </row>
    <row r="46" spans="1:3" ht="14.4" hidden="1" customHeight="1">
      <c r="A46" s="6" t="s">
        <v>51</v>
      </c>
      <c r="B46" s="46">
        <v>0</v>
      </c>
    </row>
    <row r="47" spans="1:3" ht="14.4" customHeight="1">
      <c r="A47" s="6" t="s">
        <v>52</v>
      </c>
      <c r="B47" s="46">
        <v>2250</v>
      </c>
    </row>
    <row r="48" spans="1:3" ht="14.4" customHeight="1">
      <c r="A48" s="6" t="s">
        <v>21</v>
      </c>
      <c r="B48" s="46">
        <v>0</v>
      </c>
    </row>
    <row r="49" spans="1:2" ht="14.4" customHeight="1">
      <c r="A49" s="6" t="s">
        <v>53</v>
      </c>
      <c r="B49" s="46">
        <v>3700</v>
      </c>
    </row>
    <row r="50" spans="1:2" ht="14.4" customHeight="1">
      <c r="A50" s="6" t="s">
        <v>54</v>
      </c>
      <c r="B50" s="46">
        <v>5100</v>
      </c>
    </row>
    <row r="51" spans="1:2" ht="14.4" customHeight="1">
      <c r="A51" s="6" t="s">
        <v>55</v>
      </c>
      <c r="B51" s="46">
        <v>2200</v>
      </c>
    </row>
    <row r="52" spans="1:2" ht="14.4" customHeight="1">
      <c r="A52" s="6" t="s">
        <v>56</v>
      </c>
      <c r="B52" s="46">
        <v>2900</v>
      </c>
    </row>
    <row r="53" spans="1:2" ht="14.4" customHeight="1">
      <c r="A53" s="6" t="s">
        <v>57</v>
      </c>
      <c r="B53" s="46">
        <v>1220</v>
      </c>
    </row>
    <row r="54" spans="1:2" ht="14.4" customHeight="1">
      <c r="A54" s="6" t="s">
        <v>58</v>
      </c>
      <c r="B54" s="46">
        <v>1300</v>
      </c>
    </row>
    <row r="55" spans="1:2" ht="14.4" customHeight="1">
      <c r="A55" s="2" t="s">
        <v>59</v>
      </c>
      <c r="B55" s="46">
        <v>7700</v>
      </c>
    </row>
    <row r="56" spans="1:2" ht="14.4" customHeight="1">
      <c r="A56" s="6" t="s">
        <v>60</v>
      </c>
      <c r="B56" s="46">
        <v>38000</v>
      </c>
    </row>
    <row r="57" spans="1:2" ht="14.4" hidden="1" customHeight="1">
      <c r="A57" s="6" t="s">
        <v>61</v>
      </c>
      <c r="B57" s="46">
        <v>0</v>
      </c>
    </row>
    <row r="58" spans="1:2" ht="14.4" hidden="1" customHeight="1">
      <c r="A58" s="6" t="s">
        <v>61</v>
      </c>
      <c r="B58" s="46">
        <v>0</v>
      </c>
    </row>
    <row r="59" spans="1:2" ht="14.4" hidden="1" customHeight="1">
      <c r="A59" s="6" t="s">
        <v>61</v>
      </c>
      <c r="B59" s="46">
        <v>0</v>
      </c>
    </row>
    <row r="60" spans="1:2" ht="14.4" customHeight="1">
      <c r="A60" s="6" t="s">
        <v>62</v>
      </c>
      <c r="B60" s="46">
        <v>9000</v>
      </c>
    </row>
    <row r="61" spans="1:2" ht="14.4" customHeight="1">
      <c r="A61" s="6" t="s">
        <v>63</v>
      </c>
      <c r="B61" s="46">
        <v>2400</v>
      </c>
    </row>
    <row r="62" spans="1:2" ht="13.8" thickBot="1">
      <c r="A62" s="2" t="s">
        <v>12</v>
      </c>
      <c r="B62" s="48">
        <f>SUM(B45:B61)</f>
        <v>100270</v>
      </c>
    </row>
    <row r="63" spans="1:2" ht="105" customHeight="1" thickTop="1"/>
    <row r="64" spans="1:2" ht="16.8" customHeight="1">
      <c r="A64" s="3" t="s">
        <v>33</v>
      </c>
    </row>
    <row r="65" spans="1:11" s="23" customFormat="1" ht="12" customHeight="1">
      <c r="A65" s="29" t="s">
        <v>64</v>
      </c>
      <c r="B65" s="30">
        <v>57000</v>
      </c>
      <c r="D65" s="29" t="s">
        <v>68</v>
      </c>
      <c r="E65" s="30">
        <v>4000</v>
      </c>
      <c r="H65" s="20"/>
      <c r="I65" s="22"/>
      <c r="J65" s="20"/>
      <c r="K65" s="22"/>
    </row>
    <row r="66" spans="1:11" s="23" customFormat="1" ht="12" customHeight="1">
      <c r="A66" s="29" t="s">
        <v>65</v>
      </c>
      <c r="B66" s="30">
        <v>10000</v>
      </c>
      <c r="D66" s="29" t="s">
        <v>93</v>
      </c>
      <c r="E66" s="30">
        <v>90000</v>
      </c>
      <c r="H66" s="20"/>
      <c r="I66" s="22"/>
      <c r="J66" s="20"/>
      <c r="K66" s="22"/>
    </row>
    <row r="67" spans="1:11" s="23" customFormat="1" ht="12" customHeight="1">
      <c r="A67" s="29" t="s">
        <v>66</v>
      </c>
      <c r="B67" s="30">
        <v>9600</v>
      </c>
      <c r="D67" s="29" t="s">
        <v>69</v>
      </c>
      <c r="E67" s="30">
        <v>70000</v>
      </c>
      <c r="H67" s="20"/>
      <c r="I67" s="22"/>
      <c r="J67" s="20"/>
      <c r="K67" s="22"/>
    </row>
    <row r="68" spans="1:11" s="23" customFormat="1" ht="12" customHeight="1">
      <c r="A68" s="29" t="s">
        <v>89</v>
      </c>
      <c r="B68" s="30">
        <v>12600</v>
      </c>
      <c r="D68" s="29" t="s">
        <v>70</v>
      </c>
      <c r="E68" s="30">
        <v>50000</v>
      </c>
      <c r="H68" s="20"/>
      <c r="I68" s="22"/>
      <c r="J68" s="20"/>
      <c r="K68" s="22"/>
    </row>
    <row r="69" spans="1:11" s="23" customFormat="1" ht="12" customHeight="1">
      <c r="A69" s="29" t="s">
        <v>67</v>
      </c>
      <c r="B69" s="30">
        <v>10000</v>
      </c>
      <c r="D69" s="29" t="s">
        <v>71</v>
      </c>
      <c r="E69" s="30">
        <v>140000</v>
      </c>
      <c r="H69" s="20"/>
      <c r="I69" s="22"/>
      <c r="J69" s="20"/>
      <c r="K69" s="22"/>
    </row>
    <row r="70" spans="1:11" s="23" customFormat="1" ht="12" customHeight="1">
      <c r="A70" s="30" t="s">
        <v>85</v>
      </c>
      <c r="B70" s="30">
        <v>33600</v>
      </c>
      <c r="D70" s="29" t="s">
        <v>72</v>
      </c>
      <c r="E70" s="30">
        <v>24000</v>
      </c>
      <c r="H70" s="20"/>
      <c r="I70" s="22"/>
      <c r="J70" s="20"/>
      <c r="K70" s="22"/>
    </row>
    <row r="71" spans="1:11" s="23" customFormat="1" ht="12" customHeight="1">
      <c r="A71" s="29" t="s">
        <v>79</v>
      </c>
      <c r="B71" s="30">
        <v>8000</v>
      </c>
      <c r="D71" s="29" t="s">
        <v>73</v>
      </c>
      <c r="E71" s="30">
        <v>1615000</v>
      </c>
      <c r="H71" s="20"/>
      <c r="I71" s="22"/>
      <c r="J71" s="20"/>
      <c r="K71" s="22"/>
    </row>
    <row r="72" spans="1:11" s="23" customFormat="1" ht="12" customHeight="1">
      <c r="A72" s="29" t="s">
        <v>76</v>
      </c>
      <c r="B72" s="30">
        <v>13000</v>
      </c>
      <c r="D72" s="29" t="s">
        <v>94</v>
      </c>
      <c r="E72" s="30">
        <v>55000</v>
      </c>
      <c r="H72" s="20"/>
      <c r="I72" s="22"/>
      <c r="J72" s="20"/>
      <c r="K72" s="22"/>
    </row>
    <row r="73" spans="1:11" s="23" customFormat="1" ht="12" customHeight="1">
      <c r="A73" s="29" t="s">
        <v>90</v>
      </c>
      <c r="B73" s="30">
        <v>7300</v>
      </c>
      <c r="D73" s="30" t="s">
        <v>75</v>
      </c>
      <c r="E73" s="30">
        <v>30000</v>
      </c>
      <c r="H73" s="20"/>
      <c r="I73" s="22"/>
      <c r="J73" s="20"/>
      <c r="K73" s="22"/>
    </row>
    <row r="74" spans="1:11" s="23" customFormat="1" ht="12" customHeight="1">
      <c r="A74" s="29" t="s">
        <v>74</v>
      </c>
      <c r="B74" s="30">
        <v>16280</v>
      </c>
      <c r="D74" s="30" t="s">
        <v>77</v>
      </c>
      <c r="E74" s="30">
        <v>50000</v>
      </c>
      <c r="H74" s="20"/>
      <c r="I74" s="22"/>
      <c r="J74" s="20"/>
      <c r="K74" s="22"/>
    </row>
    <row r="75" spans="1:11" s="23" customFormat="1" ht="12" customHeight="1">
      <c r="A75" s="30" t="s">
        <v>80</v>
      </c>
      <c r="B75" s="30">
        <v>6000</v>
      </c>
      <c r="D75" s="29" t="s">
        <v>78</v>
      </c>
      <c r="E75" s="30">
        <v>120000</v>
      </c>
      <c r="H75" s="20"/>
      <c r="I75" s="22"/>
      <c r="J75" s="20"/>
      <c r="K75" s="22"/>
    </row>
    <row r="76" spans="1:11" s="23" customFormat="1" ht="12" customHeight="1">
      <c r="A76" s="29" t="s">
        <v>91</v>
      </c>
      <c r="B76" s="30">
        <v>4000</v>
      </c>
      <c r="D76" s="29" t="s">
        <v>95</v>
      </c>
      <c r="E76" s="30">
        <v>255000</v>
      </c>
      <c r="F76" s="29"/>
      <c r="G76" s="35"/>
      <c r="H76" s="20"/>
      <c r="I76" s="22"/>
      <c r="J76" s="20"/>
      <c r="K76" s="22"/>
    </row>
    <row r="77" spans="1:11" s="23" customFormat="1" ht="12" customHeight="1">
      <c r="A77" s="29" t="s">
        <v>92</v>
      </c>
      <c r="B77" s="30">
        <v>8000</v>
      </c>
      <c r="D77" s="30" t="s">
        <v>81</v>
      </c>
      <c r="E77" s="30">
        <v>174200</v>
      </c>
      <c r="F77" s="29"/>
      <c r="G77" s="35"/>
      <c r="H77" s="20"/>
      <c r="I77" s="22"/>
      <c r="J77" s="20"/>
      <c r="K77" s="22"/>
    </row>
    <row r="78" spans="1:11" s="23" customFormat="1" ht="1.8" customHeight="1">
      <c r="F78" s="29"/>
      <c r="G78" s="35"/>
      <c r="H78" s="20"/>
      <c r="I78" s="22"/>
      <c r="J78" s="20"/>
      <c r="K78" s="22"/>
    </row>
    <row r="79" spans="1:11" s="23" customFormat="1" ht="14.4" customHeight="1">
      <c r="A79" s="26" t="s">
        <v>87</v>
      </c>
      <c r="B79" s="14">
        <f>-B42</f>
        <v>-118880</v>
      </c>
      <c r="F79" s="29"/>
      <c r="G79" s="35"/>
      <c r="H79" s="20"/>
      <c r="I79" s="22"/>
      <c r="J79" s="20"/>
      <c r="K79" s="22"/>
    </row>
    <row r="80" spans="1:11" s="23" customFormat="1" ht="18" customHeight="1" thickBot="1">
      <c r="A80" s="2" t="s">
        <v>34</v>
      </c>
      <c r="B80" s="34">
        <f>SUM(E65:E79,B65:B76)</f>
        <v>2864580</v>
      </c>
      <c r="F80" s="29"/>
      <c r="G80" s="35"/>
      <c r="H80" s="20"/>
      <c r="I80" s="22"/>
      <c r="J80" s="20"/>
      <c r="K80" s="22"/>
    </row>
    <row r="81" spans="1:7" ht="13.8" thickTop="1">
      <c r="A81" s="3" t="s">
        <v>17</v>
      </c>
      <c r="B81" s="14">
        <v>255000</v>
      </c>
      <c r="C81" s="14"/>
      <c r="F81" s="29"/>
      <c r="G81" s="35"/>
    </row>
    <row r="82" spans="1:7" ht="5.4" customHeight="1">
      <c r="A82" s="6"/>
      <c r="D82" s="2"/>
      <c r="E82" s="14"/>
      <c r="F82" s="29"/>
      <c r="G82" s="35"/>
    </row>
    <row r="83" spans="1:7">
      <c r="A83" s="24" t="s">
        <v>45</v>
      </c>
      <c r="D83" s="3"/>
      <c r="F83" s="29"/>
      <c r="G83" s="35"/>
    </row>
    <row r="84" spans="1:7">
      <c r="A84" s="25" t="s">
        <v>38</v>
      </c>
      <c r="B84" s="14">
        <v>565000</v>
      </c>
      <c r="C84" s="28"/>
      <c r="F84" s="29"/>
      <c r="G84" s="35"/>
    </row>
    <row r="85" spans="1:7">
      <c r="A85" s="25" t="s">
        <v>88</v>
      </c>
      <c r="B85" s="14">
        <v>565000</v>
      </c>
      <c r="C85" s="27"/>
      <c r="F85" s="29"/>
      <c r="G85" s="35"/>
    </row>
    <row r="86" spans="1:7">
      <c r="A86" s="25" t="s">
        <v>35</v>
      </c>
      <c r="B86" s="15">
        <v>400000</v>
      </c>
      <c r="C86" s="27"/>
      <c r="F86" s="29"/>
      <c r="G86" s="35"/>
    </row>
    <row r="87" spans="1:7">
      <c r="A87" s="25" t="s">
        <v>36</v>
      </c>
      <c r="B87" s="14">
        <v>565000</v>
      </c>
      <c r="C87" s="27"/>
      <c r="F87" s="29"/>
      <c r="G87" s="35"/>
    </row>
    <row r="88" spans="1:7">
      <c r="A88" s="25" t="s">
        <v>37</v>
      </c>
      <c r="B88" s="14">
        <v>565000</v>
      </c>
      <c r="C88" s="27"/>
      <c r="F88" s="30"/>
      <c r="G88" s="35"/>
    </row>
    <row r="89" spans="1:7">
      <c r="A89" s="25" t="s">
        <v>39</v>
      </c>
      <c r="B89" s="14">
        <v>565000</v>
      </c>
      <c r="C89" s="27"/>
      <c r="F89" s="30"/>
      <c r="G89" s="35"/>
    </row>
    <row r="90" spans="1:7">
      <c r="A90" s="25" t="s">
        <v>40</v>
      </c>
      <c r="B90" s="14">
        <v>565000</v>
      </c>
      <c r="C90" s="27"/>
      <c r="F90" s="29"/>
      <c r="G90" s="35"/>
    </row>
    <row r="91" spans="1:7">
      <c r="A91" s="25" t="s">
        <v>41</v>
      </c>
      <c r="B91" s="14">
        <v>565000</v>
      </c>
      <c r="C91" s="27"/>
      <c r="F91" s="29"/>
      <c r="G91" s="35"/>
    </row>
    <row r="92" spans="1:7">
      <c r="A92" s="25" t="s">
        <v>42</v>
      </c>
      <c r="B92" s="14">
        <v>565000</v>
      </c>
      <c r="C92" s="27"/>
      <c r="F92" s="30"/>
      <c r="G92" s="35"/>
    </row>
    <row r="93" spans="1:7">
      <c r="A93" s="2" t="s">
        <v>13</v>
      </c>
      <c r="B93" s="33">
        <f>SUM(B84:B92)</f>
        <v>4920000</v>
      </c>
      <c r="C93" s="14"/>
    </row>
    <row r="94" spans="1:7" ht="1.8" customHeight="1">
      <c r="A94" s="6"/>
      <c r="C94" s="14"/>
    </row>
    <row r="95" spans="1:7" ht="16.2" customHeight="1">
      <c r="A95" s="44" t="s">
        <v>20</v>
      </c>
      <c r="B95" s="41"/>
    </row>
    <row r="96" spans="1:7">
      <c r="A96" s="6" t="s">
        <v>21</v>
      </c>
      <c r="B96" s="14">
        <v>16000</v>
      </c>
      <c r="C96" s="14"/>
      <c r="D96" s="15"/>
    </row>
    <row r="97" spans="1:11">
      <c r="A97" s="6" t="s">
        <v>14</v>
      </c>
      <c r="B97" s="15">
        <v>1500</v>
      </c>
      <c r="C97" s="15"/>
    </row>
    <row r="98" spans="1:11" s="23" customFormat="1">
      <c r="A98" s="20" t="s">
        <v>81</v>
      </c>
      <c r="B98" s="14">
        <v>174200</v>
      </c>
      <c r="C98" s="14"/>
      <c r="D98" s="4"/>
      <c r="E98" s="4"/>
      <c r="F98" s="20"/>
      <c r="G98" s="22"/>
      <c r="H98" s="20"/>
      <c r="I98" s="22"/>
      <c r="J98" s="20"/>
      <c r="K98" s="22"/>
    </row>
    <row r="99" spans="1:11">
      <c r="A99" s="6" t="s">
        <v>23</v>
      </c>
      <c r="B99" s="15">
        <v>7700</v>
      </c>
      <c r="C99" s="15"/>
    </row>
    <row r="100" spans="1:11" ht="14.4" customHeight="1">
      <c r="A100" s="6" t="s">
        <v>43</v>
      </c>
      <c r="B100" s="15">
        <v>5500</v>
      </c>
      <c r="C100" s="15"/>
      <c r="D100" s="20"/>
      <c r="E100" s="22"/>
    </row>
    <row r="101" spans="1:11" ht="12.6" customHeight="1">
      <c r="A101" s="32" t="s">
        <v>97</v>
      </c>
      <c r="B101" s="33">
        <f>SUM(B96:B100)</f>
        <v>204900</v>
      </c>
      <c r="C101" s="14"/>
    </row>
    <row r="102" spans="1:11" ht="3" customHeight="1">
      <c r="A102" s="6"/>
      <c r="B102" s="15"/>
      <c r="C102" s="15"/>
    </row>
    <row r="103" spans="1:11" ht="12" customHeight="1">
      <c r="A103" s="3" t="s">
        <v>15</v>
      </c>
      <c r="B103" s="15"/>
      <c r="C103" s="15"/>
    </row>
    <row r="104" spans="1:11">
      <c r="A104" s="6" t="s">
        <v>46</v>
      </c>
      <c r="B104" s="14">
        <v>600</v>
      </c>
      <c r="C104" s="14"/>
    </row>
    <row r="105" spans="1:11">
      <c r="A105" s="6" t="s">
        <v>44</v>
      </c>
      <c r="B105" s="15">
        <v>3000</v>
      </c>
      <c r="C105" s="15"/>
    </row>
    <row r="106" spans="1:11">
      <c r="A106" s="6" t="s">
        <v>47</v>
      </c>
      <c r="B106" s="15">
        <v>200</v>
      </c>
      <c r="C106" s="15"/>
    </row>
    <row r="107" spans="1:11" hidden="1">
      <c r="A107" s="6" t="s">
        <v>24</v>
      </c>
      <c r="B107" s="15">
        <v>0</v>
      </c>
      <c r="C107" s="15"/>
    </row>
    <row r="108" spans="1:11">
      <c r="A108" s="2" t="s">
        <v>16</v>
      </c>
      <c r="B108" s="33">
        <f>SUM(B104:B107)</f>
        <v>3800</v>
      </c>
      <c r="C108" s="14"/>
    </row>
    <row r="109" spans="1:11" ht="4.8" customHeight="1">
      <c r="A109" s="2"/>
      <c r="B109" s="14"/>
      <c r="C109" s="14"/>
    </row>
    <row r="110" spans="1:11" ht="15.6">
      <c r="A110" s="16" t="s">
        <v>18</v>
      </c>
      <c r="C110" s="14"/>
    </row>
    <row r="111" spans="1:11" ht="12.6" customHeight="1">
      <c r="A111" s="3" t="s">
        <v>1</v>
      </c>
      <c r="C111" s="14"/>
    </row>
    <row r="112" spans="1:11">
      <c r="A112" s="6" t="s">
        <v>25</v>
      </c>
      <c r="B112" s="14">
        <f>B11</f>
        <v>750000</v>
      </c>
      <c r="C112" s="14"/>
    </row>
    <row r="113" spans="1:5">
      <c r="A113" s="6" t="s">
        <v>96</v>
      </c>
      <c r="B113" s="15">
        <v>450000</v>
      </c>
      <c r="C113" s="14"/>
    </row>
    <row r="114" spans="1:5">
      <c r="A114" s="6" t="s">
        <v>82</v>
      </c>
      <c r="B114" s="15">
        <v>1800000</v>
      </c>
      <c r="C114" s="14"/>
    </row>
    <row r="115" spans="1:5">
      <c r="A115" s="2" t="s">
        <v>19</v>
      </c>
      <c r="B115" s="33">
        <f>SUM(B112:B114)</f>
        <v>3000000</v>
      </c>
      <c r="C115" s="14"/>
    </row>
    <row r="116" spans="1:5" ht="1.8" customHeight="1">
      <c r="A116" s="6"/>
      <c r="C116" s="14"/>
    </row>
    <row r="117" spans="1:5">
      <c r="A117" s="3" t="s">
        <v>0</v>
      </c>
      <c r="C117" s="14"/>
    </row>
    <row r="118" spans="1:5">
      <c r="A118" s="6" t="s">
        <v>86</v>
      </c>
      <c r="B118" s="14">
        <f>+B42</f>
        <v>118880</v>
      </c>
      <c r="C118" s="14"/>
    </row>
    <row r="119" spans="1:5">
      <c r="A119" s="6" t="s">
        <v>26</v>
      </c>
      <c r="B119" s="15">
        <f>+B62</f>
        <v>100270</v>
      </c>
      <c r="C119" s="14"/>
    </row>
    <row r="120" spans="1:5">
      <c r="A120" s="2" t="s">
        <v>83</v>
      </c>
      <c r="B120" s="33">
        <f>SUM(B118:B119)</f>
        <v>219150</v>
      </c>
      <c r="C120" s="14"/>
    </row>
    <row r="121" spans="1:5" ht="9" customHeight="1">
      <c r="A121" s="2"/>
      <c r="B121" s="14"/>
      <c r="C121" s="14"/>
    </row>
    <row r="122" spans="1:5">
      <c r="A122" s="40" t="s">
        <v>98</v>
      </c>
      <c r="B122" s="41"/>
      <c r="C122" s="14"/>
    </row>
    <row r="123" spans="1:5" ht="25.8" customHeight="1">
      <c r="A123" s="6" t="s">
        <v>104</v>
      </c>
      <c r="B123" s="14" t="s">
        <v>105</v>
      </c>
      <c r="C123" s="39" t="s">
        <v>106</v>
      </c>
    </row>
    <row r="124" spans="1:5">
      <c r="A124" s="4" t="s">
        <v>99</v>
      </c>
      <c r="B124" s="14">
        <v>320000</v>
      </c>
      <c r="C124" s="38">
        <v>65000</v>
      </c>
      <c r="D124" s="4" t="s">
        <v>101</v>
      </c>
    </row>
    <row r="125" spans="1:5" ht="27" customHeight="1">
      <c r="A125" s="4" t="s">
        <v>100</v>
      </c>
      <c r="B125" s="14">
        <v>169000</v>
      </c>
      <c r="C125" s="38">
        <v>95000</v>
      </c>
      <c r="D125" s="42" t="s">
        <v>107</v>
      </c>
      <c r="E125" s="43"/>
    </row>
    <row r="126" spans="1:5" ht="13.8" customHeight="1">
      <c r="A126" s="4" t="s">
        <v>99</v>
      </c>
      <c r="B126" s="37">
        <v>750000</v>
      </c>
      <c r="D126" s="36" t="s">
        <v>102</v>
      </c>
    </row>
    <row r="127" spans="1:5" ht="14.4">
      <c r="A127" s="4" t="s">
        <v>100</v>
      </c>
      <c r="B127" s="37">
        <v>600000</v>
      </c>
      <c r="D127" s="36" t="s">
        <v>103</v>
      </c>
    </row>
  </sheetData>
  <mergeCells count="3">
    <mergeCell ref="A122:B122"/>
    <mergeCell ref="D125:E125"/>
    <mergeCell ref="A95:B95"/>
  </mergeCells>
  <phoneticPr fontId="0" type="noConversion"/>
  <pageMargins left="0.5" right="0.25" top="0.34" bottom="0.25" header="0.2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Startup Expenses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2009-07-01T07:22:18Z</cp:lastPrinted>
  <dcterms:created xsi:type="dcterms:W3CDTF">2001-02-14T22:45:59Z</dcterms:created>
  <dcterms:modified xsi:type="dcterms:W3CDTF">2009-07-01T07:22:54Z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TC010175071033</vt:lpwstr>
  </property>
</Properties>
</file>